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10" windowHeight="4905"/>
  </bookViews>
  <sheets>
    <sheet name="シート1" sheetId="1" r:id="rId1"/>
  </sheets>
  <calcPr calcId="144525"/>
</workbook>
</file>

<file path=xl/sharedStrings.xml><?xml version="1.0" encoding="utf-8"?>
<sst xmlns="http://schemas.openxmlformats.org/spreadsheetml/2006/main" count="31">
  <si>
    <t>リフォーム費等試算</t>
  </si>
  <si>
    <t>費目</t>
  </si>
  <si>
    <t>業者名</t>
  </si>
  <si>
    <t>備考</t>
  </si>
  <si>
    <t>数量</t>
  </si>
  <si>
    <t>単位</t>
  </si>
  <si>
    <t>単価</t>
  </si>
  <si>
    <t>費用</t>
  </si>
  <si>
    <t>玄関ドア＆壁紙</t>
  </si>
  <si>
    <t>給湯器交換</t>
  </si>
  <si>
    <t>キッチン交換・換気扇</t>
  </si>
  <si>
    <t>エアコン</t>
  </si>
  <si>
    <t>浴室折戸交換</t>
  </si>
  <si>
    <t>水道管洗浄</t>
  </si>
  <si>
    <t>シーリングライト</t>
  </si>
  <si>
    <t>物干し場補修</t>
  </si>
  <si>
    <t>シャワートイレ</t>
  </si>
  <si>
    <t>畳（い草マット）</t>
  </si>
  <si>
    <t>浴室ロールスクリーン</t>
  </si>
  <si>
    <t>ドアホン</t>
  </si>
  <si>
    <t>キッチン混合栓修理</t>
  </si>
  <si>
    <t>障子紙</t>
  </si>
  <si>
    <t>ふすま紙</t>
  </si>
  <si>
    <t>防草シート＋ピン</t>
  </si>
  <si>
    <t>火災警報器</t>
  </si>
  <si>
    <t>キッチンライト</t>
  </si>
  <si>
    <t>勝手口ドア鍵交換</t>
  </si>
  <si>
    <t>浴室鏡</t>
  </si>
  <si>
    <t>センサーライト</t>
  </si>
  <si>
    <t>浴室床CF</t>
  </si>
  <si>
    <t>補修費合計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</si>
</sst>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&quot;\&quot;#,##0"/>
  </numFmts>
  <fonts count="24">
    <font>
      <sz val="10"/>
      <color rgb="FF000000"/>
      <name val="Arial"/>
      <charset val="134"/>
    </font>
    <font>
      <sz val="10"/>
      <name val="Arial"/>
      <charset val="134"/>
    </font>
    <font>
      <b/>
      <sz val="11"/>
      <name val="Arial"/>
      <charset val="134"/>
    </font>
    <font>
      <b/>
      <sz val="12"/>
      <name val="Arial"/>
      <charset val="134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7" borderId="1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1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179" fontId="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179" fontId="1" fillId="0" borderId="2" xfId="0" applyNumberFormat="1" applyFont="1" applyBorder="1" applyAlignment="1">
      <alignment horizontal="right" vertical="top" wrapText="1"/>
    </xf>
    <xf numFmtId="179" fontId="2" fillId="0" borderId="2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179" fontId="1" fillId="0" borderId="4" xfId="0" applyNumberFormat="1" applyFont="1" applyBorder="1" applyAlignment="1">
      <alignment wrapText="1"/>
    </xf>
    <xf numFmtId="179" fontId="2" fillId="0" borderId="4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179" fontId="3" fillId="0" borderId="6" xfId="0" applyNumberFormat="1" applyFont="1" applyBorder="1" applyAlignment="1">
      <alignment wrapText="1"/>
    </xf>
    <xf numFmtId="17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6"/>
  <sheetViews>
    <sheetView showGridLines="0" tabSelected="1" workbookViewId="0">
      <selection activeCell="D1" sqref="D1"/>
    </sheetView>
  </sheetViews>
  <sheetFormatPr defaultColWidth="17.2857142857143" defaultRowHeight="15.75" customHeight="1"/>
  <cols>
    <col min="1" max="1" width="22.1428571428571" customWidth="1"/>
    <col min="2" max="2" width="23.2857142857143" customWidth="1"/>
    <col min="3" max="3" width="22.1428571428571" customWidth="1"/>
    <col min="4" max="4" width="8.57142857142857" customWidth="1"/>
    <col min="5" max="5" width="6.42857142857143" customWidth="1"/>
    <col min="6" max="6" width="13.2857142857143" customWidth="1"/>
  </cols>
  <sheetData>
    <row r="1" ht="12.75" spans="1:7">
      <c r="A1" s="1" t="s">
        <v>0</v>
      </c>
      <c r="B1" s="1"/>
      <c r="C1" s="1"/>
      <c r="D1" s="1"/>
      <c r="E1" s="1"/>
      <c r="F1" s="1"/>
      <c r="G1" s="1"/>
    </row>
    <row r="2" ht="13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</row>
    <row r="3" ht="15" spans="1:8">
      <c r="A3" s="5" t="s">
        <v>8</v>
      </c>
      <c r="B3" s="5"/>
      <c r="C3" s="5"/>
      <c r="D3" s="5">
        <v>1</v>
      </c>
      <c r="E3" s="5"/>
      <c r="F3" s="6">
        <v>594000</v>
      </c>
      <c r="G3" s="7">
        <f t="shared" ref="G3:G24" si="0">D3*F3</f>
        <v>594000</v>
      </c>
      <c r="H3" s="4"/>
    </row>
    <row r="4" ht="15" spans="1:8">
      <c r="A4" s="5" t="s">
        <v>9</v>
      </c>
      <c r="B4" s="5"/>
      <c r="C4" s="5"/>
      <c r="D4" s="5">
        <v>1</v>
      </c>
      <c r="E4" s="5"/>
      <c r="F4" s="6">
        <v>282960</v>
      </c>
      <c r="G4" s="7">
        <f t="shared" si="0"/>
        <v>282960</v>
      </c>
      <c r="H4" s="4"/>
    </row>
    <row r="5" ht="15" spans="1:8">
      <c r="A5" s="8" t="s">
        <v>10</v>
      </c>
      <c r="B5" s="8"/>
      <c r="C5" s="8"/>
      <c r="D5" s="9">
        <v>1</v>
      </c>
      <c r="E5" s="8"/>
      <c r="F5" s="10">
        <v>180000</v>
      </c>
      <c r="G5" s="11">
        <f t="shared" si="0"/>
        <v>180000</v>
      </c>
      <c r="H5" s="4"/>
    </row>
    <row r="6" ht="15" spans="1:8">
      <c r="A6" s="5" t="s">
        <v>11</v>
      </c>
      <c r="B6" s="5"/>
      <c r="C6" s="5"/>
      <c r="D6" s="5">
        <v>2</v>
      </c>
      <c r="E6" s="5"/>
      <c r="F6" s="6">
        <f>38400+16200</f>
        <v>54600</v>
      </c>
      <c r="G6" s="7">
        <f t="shared" si="0"/>
        <v>109200</v>
      </c>
      <c r="H6" s="4"/>
    </row>
    <row r="7" ht="15" spans="1:8">
      <c r="A7" s="5" t="s">
        <v>12</v>
      </c>
      <c r="B7" s="5"/>
      <c r="C7" s="5"/>
      <c r="D7" s="5">
        <v>1</v>
      </c>
      <c r="E7" s="5"/>
      <c r="F7" s="6">
        <v>69120</v>
      </c>
      <c r="G7" s="7">
        <f t="shared" si="0"/>
        <v>69120</v>
      </c>
      <c r="H7" s="4"/>
    </row>
    <row r="8" ht="15" spans="1:8">
      <c r="A8" s="5" t="s">
        <v>13</v>
      </c>
      <c r="B8" s="5"/>
      <c r="C8" s="5"/>
      <c r="D8" s="5">
        <v>1</v>
      </c>
      <c r="E8" s="5"/>
      <c r="F8" s="6">
        <v>43684</v>
      </c>
      <c r="G8" s="7">
        <f t="shared" si="0"/>
        <v>43684</v>
      </c>
      <c r="H8" s="4"/>
    </row>
    <row r="9" ht="15" spans="1:8">
      <c r="A9" s="5" t="s">
        <v>14</v>
      </c>
      <c r="B9" s="5"/>
      <c r="C9" s="5"/>
      <c r="D9" s="5">
        <v>6</v>
      </c>
      <c r="E9" s="5"/>
      <c r="F9" s="6">
        <v>3845</v>
      </c>
      <c r="G9" s="7">
        <f t="shared" si="0"/>
        <v>23070</v>
      </c>
      <c r="H9" s="4"/>
    </row>
    <row r="10" ht="15" spans="1:23">
      <c r="A10" s="5" t="s">
        <v>15</v>
      </c>
      <c r="B10" s="5"/>
      <c r="C10" s="5"/>
      <c r="D10" s="5">
        <v>1</v>
      </c>
      <c r="E10" s="5"/>
      <c r="F10" s="6">
        <v>20000</v>
      </c>
      <c r="G10" s="7">
        <f t="shared" si="0"/>
        <v>20000</v>
      </c>
      <c r="H10" s="4"/>
      <c r="W10" s="20"/>
    </row>
    <row r="11" ht="15" spans="1:8">
      <c r="A11" s="5" t="s">
        <v>16</v>
      </c>
      <c r="B11" s="5"/>
      <c r="C11" s="5"/>
      <c r="D11" s="5">
        <v>1</v>
      </c>
      <c r="E11" s="5"/>
      <c r="F11" s="6">
        <v>13980</v>
      </c>
      <c r="G11" s="7">
        <f t="shared" si="0"/>
        <v>13980</v>
      </c>
      <c r="H11" s="4"/>
    </row>
    <row r="12" ht="15" spans="1:8">
      <c r="A12" s="5" t="s">
        <v>17</v>
      </c>
      <c r="B12" s="5"/>
      <c r="C12" s="5"/>
      <c r="D12" s="5">
        <v>2</v>
      </c>
      <c r="E12" s="5"/>
      <c r="F12" s="6">
        <f>5480+1080</f>
        <v>6560</v>
      </c>
      <c r="G12" s="7">
        <f t="shared" si="0"/>
        <v>13120</v>
      </c>
      <c r="H12" s="4"/>
    </row>
    <row r="13" ht="15" spans="1:8">
      <c r="A13" s="5" t="s">
        <v>18</v>
      </c>
      <c r="B13" s="5"/>
      <c r="C13" s="5"/>
      <c r="D13" s="5">
        <v>1</v>
      </c>
      <c r="E13" s="5"/>
      <c r="F13" s="6">
        <v>10000</v>
      </c>
      <c r="G13" s="7">
        <f t="shared" si="0"/>
        <v>10000</v>
      </c>
      <c r="H13" s="4"/>
    </row>
    <row r="14" ht="15" spans="1:8">
      <c r="A14" s="5" t="s">
        <v>19</v>
      </c>
      <c r="B14" s="5"/>
      <c r="C14" s="5"/>
      <c r="D14" s="5">
        <v>1</v>
      </c>
      <c r="E14" s="5"/>
      <c r="F14" s="6">
        <v>9930</v>
      </c>
      <c r="G14" s="7">
        <f t="shared" si="0"/>
        <v>9930</v>
      </c>
      <c r="H14" s="4"/>
    </row>
    <row r="15" ht="15" spans="1:8">
      <c r="A15" s="5" t="s">
        <v>20</v>
      </c>
      <c r="B15" s="5"/>
      <c r="C15" s="5"/>
      <c r="D15" s="5">
        <v>1</v>
      </c>
      <c r="E15" s="5"/>
      <c r="F15" s="6">
        <f>(7380+300)*1.08</f>
        <v>8294.4</v>
      </c>
      <c r="G15" s="7">
        <f t="shared" si="0"/>
        <v>8294.4</v>
      </c>
      <c r="H15" s="4"/>
    </row>
    <row r="16" ht="15" spans="1:8">
      <c r="A16" s="5" t="s">
        <v>21</v>
      </c>
      <c r="B16" s="5"/>
      <c r="C16" s="5"/>
      <c r="D16" s="5">
        <v>4</v>
      </c>
      <c r="E16" s="5"/>
      <c r="F16" s="6">
        <v>1922</v>
      </c>
      <c r="G16" s="7">
        <f t="shared" si="0"/>
        <v>7688</v>
      </c>
      <c r="H16" s="4"/>
    </row>
    <row r="17" ht="15" spans="1:8">
      <c r="A17" s="5" t="s">
        <v>22</v>
      </c>
      <c r="B17" s="5"/>
      <c r="C17" s="5"/>
      <c r="D17" s="5">
        <v>3</v>
      </c>
      <c r="E17" s="5"/>
      <c r="F17" s="6">
        <f>1520+650</f>
        <v>2170</v>
      </c>
      <c r="G17" s="7">
        <f t="shared" si="0"/>
        <v>6510</v>
      </c>
      <c r="H17" s="4"/>
    </row>
    <row r="18" ht="15" spans="1:8">
      <c r="A18" s="5" t="s">
        <v>23</v>
      </c>
      <c r="B18" s="5"/>
      <c r="C18" s="5"/>
      <c r="D18" s="5">
        <v>1</v>
      </c>
      <c r="E18" s="5"/>
      <c r="F18" s="6">
        <f>4600+1500</f>
        <v>6100</v>
      </c>
      <c r="G18" s="7">
        <f t="shared" si="0"/>
        <v>6100</v>
      </c>
      <c r="H18" s="4"/>
    </row>
    <row r="19" ht="15" spans="1:8">
      <c r="A19" s="5" t="s">
        <v>24</v>
      </c>
      <c r="B19" s="5"/>
      <c r="C19" s="5"/>
      <c r="D19" s="5">
        <v>3</v>
      </c>
      <c r="E19" s="5"/>
      <c r="F19" s="6">
        <f>1345+430</f>
        <v>1775</v>
      </c>
      <c r="G19" s="7">
        <f t="shared" si="0"/>
        <v>5325</v>
      </c>
      <c r="H19" s="4"/>
    </row>
    <row r="20" ht="15" spans="1:8">
      <c r="A20" s="5" t="s">
        <v>25</v>
      </c>
      <c r="B20" s="5"/>
      <c r="C20" s="5"/>
      <c r="D20" s="5">
        <v>1</v>
      </c>
      <c r="E20" s="5"/>
      <c r="F20" s="6">
        <v>3633</v>
      </c>
      <c r="G20" s="7">
        <f t="shared" si="0"/>
        <v>3633</v>
      </c>
      <c r="H20" s="4"/>
    </row>
    <row r="21" ht="15" spans="1:8">
      <c r="A21" s="5" t="s">
        <v>26</v>
      </c>
      <c r="B21" s="5"/>
      <c r="C21" s="5"/>
      <c r="D21" s="5">
        <v>1</v>
      </c>
      <c r="E21" s="5"/>
      <c r="F21" s="6">
        <v>3450</v>
      </c>
      <c r="G21" s="7">
        <f t="shared" si="0"/>
        <v>3450</v>
      </c>
      <c r="H21" s="4"/>
    </row>
    <row r="22" ht="15" spans="1:23">
      <c r="A22" s="5" t="s">
        <v>27</v>
      </c>
      <c r="B22" s="12"/>
      <c r="C22" s="12"/>
      <c r="D22" s="12">
        <v>1</v>
      </c>
      <c r="E22" s="12"/>
      <c r="F22" s="13">
        <v>2835</v>
      </c>
      <c r="G22" s="14">
        <f t="shared" si="0"/>
        <v>2835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ht="15" spans="1:8">
      <c r="A23" s="5" t="s">
        <v>28</v>
      </c>
      <c r="B23" s="5"/>
      <c r="C23" s="5"/>
      <c r="D23" s="5">
        <v>1</v>
      </c>
      <c r="E23" s="5"/>
      <c r="F23" s="6">
        <v>2700</v>
      </c>
      <c r="G23" s="7">
        <f t="shared" si="0"/>
        <v>2700</v>
      </c>
      <c r="H23" s="4"/>
    </row>
    <row r="24" ht="15" spans="1:8">
      <c r="A24" s="5" t="s">
        <v>29</v>
      </c>
      <c r="B24" s="5"/>
      <c r="C24" s="5"/>
      <c r="D24" s="5">
        <v>20</v>
      </c>
      <c r="E24" s="5"/>
      <c r="F24" s="6">
        <v>105</v>
      </c>
      <c r="G24" s="7">
        <f t="shared" si="0"/>
        <v>2100</v>
      </c>
      <c r="H24" s="4"/>
    </row>
    <row r="25" spans="1:7">
      <c r="A25" s="16"/>
      <c r="B25" s="16"/>
      <c r="C25" s="16"/>
      <c r="D25" s="16"/>
      <c r="E25" s="16"/>
      <c r="F25" s="17" t="s">
        <v>30</v>
      </c>
      <c r="G25" s="18">
        <f>SUM(G3:G24)</f>
        <v>1417699.4</v>
      </c>
    </row>
    <row r="26" ht="12.75" spans="7:7">
      <c r="G26" s="19"/>
    </row>
  </sheetData>
  <printOptions horizontalCentered="1" gridLines="1"/>
  <pageMargins left="0.699305555555556" right="0.699305555555556" top="0.75" bottom="0.75" header="0" footer="0"/>
  <pageSetup paperSize="9" pageOrder="overThenDown" orientation="landscape" cellComments="atEnd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2018-03-20T11:09:35Z</dcterms:created>
  <dcterms:modified xsi:type="dcterms:W3CDTF">2018-03-20T11:10:11Z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